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'Foaie1'!$A$1:$E$40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<sst xmlns="http://schemas.openxmlformats.org/spreadsheetml/2006/main" count="43" uniqueCount="38">
  <si>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</si>
  <si>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</si>
  <si>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</si>
  <si>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</si>
  <si>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</si>
  <si>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</si>
  <si>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</si>
  <si>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</si>
  <si>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</si>
  <si>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</si>
  <si>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</si>
  <si>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</si>
  <si>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</si>
  <si>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</si>
  <si>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</si>
  <si>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</si>
  <si>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</si>
  <si>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</si>
  <si>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</si>
  <si>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</si>
  <si>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</si>
  <si>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</si>
  <si>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</si>
  <si>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</si>
  <si>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</si>
  <si>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</si>
  <si>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</si>
  <si>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</si>
  <si>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</si>
  <si>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</si>
  <si>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</si>
  <si>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</si>
  <si>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</si>
  <si>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</si>
  <si>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IANUARIE 2022</t>
  </si>
  <si>
    <t xml:space="preserve"> VALOARE CONTRACT IANUARIE 2022</t>
  </si>
  <si>
    <t>TOTAL VALOARE CONTRACT TRIM I 2022</t>
  </si>
  <si>
    <t>TOTAL VALOARE CONTRACT IANUARIE-DECEMBRIE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</si>
</sst>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7109375" style="14" customWidth="1"/>
    <col min="2" max="2" width="40.8515625" style="8" customWidth="1"/>
    <col min="3" max="3" width="28.8515625" style="2" customWidth="1"/>
    <col min="4" max="4" width="36.7109375" style="2" customWidth="1"/>
    <col min="5" max="5" width="41.28125" style="2" customWidth="1"/>
    <col min="6" max="16384" width="9.140625" style="2" customWidth="1"/>
  </cols>
  <sheetData>
    <row r="1" spans="2:8" ht="12.75">
      <c r="B1" s="2"/>
      <c r="D1" s="31"/>
      <c r="H1" s="19"/>
    </row>
    <row r="2" spans="1:8" ht="12.75">
      <c r="A2" s="6"/>
      <c r="B2" s="2"/>
      <c r="C2" s="11" t="s">
        <v>34</v>
      </c>
      <c r="E2" s="11"/>
      <c r="F2" s="11"/>
      <c r="G2" s="11"/>
      <c r="H2" s="19"/>
    </row>
    <row r="3" spans="1:8" ht="12.75">
      <c r="A3" s="6"/>
      <c r="B3" s="2"/>
      <c r="C3" s="11" t="s">
        <v>32</v>
      </c>
      <c r="E3" s="11"/>
      <c r="F3" s="11"/>
      <c r="G3" s="11"/>
      <c r="H3" s="19"/>
    </row>
    <row r="4" spans="1:8" ht="12.75">
      <c r="A4" s="7"/>
      <c r="B4" s="2"/>
      <c r="C4" s="11" t="s">
        <v>33</v>
      </c>
      <c r="E4" s="11"/>
      <c r="F4" s="11"/>
      <c r="G4" s="11"/>
      <c r="H4" s="19"/>
    </row>
    <row r="5" ht="12.75">
      <c r="B5" s="20"/>
    </row>
    <row r="6" spans="1:2" ht="12.75">
      <c r="A6" s="1" t="s">
        <v>8</v>
      </c>
      <c r="B6" s="24"/>
    </row>
    <row r="7" spans="1:5" ht="48.75" customHeight="1">
      <c r="A7" s="15" t="s">
        <v>23</v>
      </c>
      <c r="B7" s="23" t="s">
        <v>24</v>
      </c>
      <c r="C7" s="18" t="s">
        <v>35</v>
      </c>
      <c r="D7" s="18" t="s">
        <v>36</v>
      </c>
      <c r="E7" s="18" t="s">
        <v>37</v>
      </c>
    </row>
    <row r="8" spans="1:5" s="1" customFormat="1" ht="31.5" customHeight="1">
      <c r="A8" s="15">
        <v>1</v>
      </c>
      <c r="B8" s="23" t="s">
        <v>13</v>
      </c>
      <c r="C8" s="21">
        <f>19054.25-0.25</f>
        <v>19054</v>
      </c>
      <c r="D8" s="22">
        <f aca="true" t="shared" si="0" ref="D8:D31">C8</f>
        <v>19054</v>
      </c>
      <c r="E8" s="22">
        <f aca="true" t="shared" si="1" ref="E8:E31">D8</f>
        <v>19054</v>
      </c>
    </row>
    <row r="9" spans="1:5" s="1" customFormat="1" ht="31.5" customHeight="1">
      <c r="A9" s="15">
        <v>2</v>
      </c>
      <c r="B9" s="23" t="s">
        <v>9</v>
      </c>
      <c r="C9" s="21">
        <f>8460.78-0.78</f>
        <v>8460</v>
      </c>
      <c r="D9" s="22">
        <f t="shared" si="0"/>
        <v>8460</v>
      </c>
      <c r="E9" s="22">
        <f t="shared" si="1"/>
        <v>8460</v>
      </c>
    </row>
    <row r="10" spans="1:5" s="1" customFormat="1" ht="42.75" customHeight="1">
      <c r="A10" s="15">
        <v>3</v>
      </c>
      <c r="B10" s="23" t="s">
        <v>7</v>
      </c>
      <c r="C10" s="21">
        <f>13019.86-1.86</f>
        <v>13018</v>
      </c>
      <c r="D10" s="22">
        <f t="shared" si="0"/>
        <v>13018</v>
      </c>
      <c r="E10" s="22">
        <f t="shared" si="1"/>
        <v>13018</v>
      </c>
    </row>
    <row r="11" spans="1:5" s="1" customFormat="1" ht="34.5" customHeight="1">
      <c r="A11" s="15">
        <v>4</v>
      </c>
      <c r="B11" s="23" t="s">
        <v>30</v>
      </c>
      <c r="C11" s="21">
        <f>5652.12-0.12</f>
        <v>5652</v>
      </c>
      <c r="D11" s="22">
        <f t="shared" si="0"/>
        <v>5652</v>
      </c>
      <c r="E11" s="22">
        <f t="shared" si="1"/>
        <v>5652</v>
      </c>
    </row>
    <row r="12" spans="1:5" s="1" customFormat="1" ht="30.75" customHeight="1">
      <c r="A12" s="15">
        <v>5</v>
      </c>
      <c r="B12" s="23" t="s">
        <v>6</v>
      </c>
      <c r="C12" s="21">
        <f>13006.71-0.71</f>
        <v>13006</v>
      </c>
      <c r="D12" s="22">
        <f t="shared" si="0"/>
        <v>13006</v>
      </c>
      <c r="E12" s="22">
        <f t="shared" si="1"/>
        <v>13006</v>
      </c>
    </row>
    <row r="13" spans="1:5" s="1" customFormat="1" ht="42.75" customHeight="1">
      <c r="A13" s="15">
        <v>6</v>
      </c>
      <c r="B13" s="23" t="s">
        <v>19</v>
      </c>
      <c r="C13" s="21">
        <f>13067.85-1.85</f>
        <v>13066</v>
      </c>
      <c r="D13" s="22">
        <f t="shared" si="0"/>
        <v>13066</v>
      </c>
      <c r="E13" s="22">
        <f t="shared" si="1"/>
        <v>13066</v>
      </c>
    </row>
    <row r="14" spans="1:5" s="1" customFormat="1" ht="37.5" customHeight="1">
      <c r="A14" s="15">
        <v>7</v>
      </c>
      <c r="B14" s="23" t="s">
        <v>0</v>
      </c>
      <c r="C14" s="21">
        <f>9270.7-0.7</f>
        <v>9270</v>
      </c>
      <c r="D14" s="22">
        <f t="shared" si="0"/>
        <v>9270</v>
      </c>
      <c r="E14" s="22">
        <f t="shared" si="1"/>
        <v>9270</v>
      </c>
    </row>
    <row r="15" spans="1:5" s="1" customFormat="1" ht="33.75" customHeight="1">
      <c r="A15" s="15">
        <v>8</v>
      </c>
      <c r="B15" s="23" t="s">
        <v>31</v>
      </c>
      <c r="C15" s="21">
        <f>6901.98-1.98</f>
        <v>6900</v>
      </c>
      <c r="D15" s="22">
        <f t="shared" si="0"/>
        <v>6900</v>
      </c>
      <c r="E15" s="22">
        <f t="shared" si="1"/>
        <v>6900</v>
      </c>
    </row>
    <row r="16" spans="1:5" s="1" customFormat="1" ht="30.75" customHeight="1">
      <c r="A16" s="15">
        <v>9</v>
      </c>
      <c r="B16" s="23" t="s">
        <v>12</v>
      </c>
      <c r="C16" s="21">
        <f>5610.02-0.02</f>
        <v>5610</v>
      </c>
      <c r="D16" s="22">
        <f t="shared" si="0"/>
        <v>5610</v>
      </c>
      <c r="E16" s="22">
        <f t="shared" si="1"/>
        <v>5610</v>
      </c>
    </row>
    <row r="17" spans="1:5" s="1" customFormat="1" ht="30" customHeight="1">
      <c r="A17" s="15">
        <v>10</v>
      </c>
      <c r="B17" s="23" t="s">
        <v>28</v>
      </c>
      <c r="C17" s="21">
        <f>6124.25-0.25</f>
        <v>6124</v>
      </c>
      <c r="D17" s="22">
        <f t="shared" si="0"/>
        <v>6124</v>
      </c>
      <c r="E17" s="22">
        <f t="shared" si="1"/>
        <v>6124</v>
      </c>
    </row>
    <row r="18" spans="1:5" s="1" customFormat="1" ht="36.75" customHeight="1">
      <c r="A18" s="15">
        <v>11</v>
      </c>
      <c r="B18" s="23" t="s">
        <v>18</v>
      </c>
      <c r="C18" s="21">
        <f>6597.91-1.91</f>
        <v>6596</v>
      </c>
      <c r="D18" s="22">
        <f t="shared" si="0"/>
        <v>6596</v>
      </c>
      <c r="E18" s="22">
        <f t="shared" si="1"/>
        <v>6596</v>
      </c>
    </row>
    <row r="19" spans="1:5" s="1" customFormat="1" ht="30.75" customHeight="1">
      <c r="A19" s="15">
        <v>12</v>
      </c>
      <c r="B19" s="23" t="s">
        <v>17</v>
      </c>
      <c r="C19" s="21">
        <f>9081.4-1.4</f>
        <v>9080</v>
      </c>
      <c r="D19" s="22">
        <f t="shared" si="0"/>
        <v>9080</v>
      </c>
      <c r="E19" s="22">
        <f t="shared" si="1"/>
        <v>9080</v>
      </c>
    </row>
    <row r="20" spans="1:5" s="1" customFormat="1" ht="36" customHeight="1">
      <c r="A20" s="15">
        <v>13</v>
      </c>
      <c r="B20" s="23" t="s">
        <v>16</v>
      </c>
      <c r="C20" s="21">
        <f>5096.35-0.35</f>
        <v>5096</v>
      </c>
      <c r="D20" s="22">
        <f t="shared" si="0"/>
        <v>5096</v>
      </c>
      <c r="E20" s="22">
        <f t="shared" si="1"/>
        <v>5096</v>
      </c>
    </row>
    <row r="21" spans="1:5" s="1" customFormat="1" ht="35.25" customHeight="1">
      <c r="A21" s="15">
        <v>14</v>
      </c>
      <c r="B21" s="23" t="s">
        <v>29</v>
      </c>
      <c r="C21" s="21">
        <f>20753.83-1.83</f>
        <v>20752</v>
      </c>
      <c r="D21" s="22">
        <f t="shared" si="0"/>
        <v>20752</v>
      </c>
      <c r="E21" s="22">
        <f t="shared" si="1"/>
        <v>20752</v>
      </c>
    </row>
    <row r="22" spans="1:5" s="9" customFormat="1" ht="34.5" customHeight="1">
      <c r="A22" s="15">
        <v>15</v>
      </c>
      <c r="B22" s="23" t="s">
        <v>25</v>
      </c>
      <c r="C22" s="22">
        <f>7171.67-1.67</f>
        <v>7170</v>
      </c>
      <c r="D22" s="22">
        <f t="shared" si="0"/>
        <v>7170</v>
      </c>
      <c r="E22" s="22">
        <f t="shared" si="1"/>
        <v>7170</v>
      </c>
    </row>
    <row r="23" spans="1:5" s="9" customFormat="1" ht="28.5" customHeight="1">
      <c r="A23" s="15">
        <v>16</v>
      </c>
      <c r="B23" s="23" t="s">
        <v>20</v>
      </c>
      <c r="C23" s="22">
        <f>9072.02-0.02</f>
        <v>9072</v>
      </c>
      <c r="D23" s="22">
        <f t="shared" si="0"/>
        <v>9072</v>
      </c>
      <c r="E23" s="22">
        <f t="shared" si="1"/>
        <v>9072</v>
      </c>
    </row>
    <row r="24" spans="1:5" s="1" customFormat="1" ht="35.25" customHeight="1">
      <c r="A24" s="15">
        <v>17</v>
      </c>
      <c r="B24" s="23" t="s">
        <v>14</v>
      </c>
      <c r="C24" s="21">
        <f>5198.3-0.3</f>
        <v>5198</v>
      </c>
      <c r="D24" s="22">
        <f t="shared" si="0"/>
        <v>5198</v>
      </c>
      <c r="E24" s="22">
        <f t="shared" si="1"/>
        <v>5198</v>
      </c>
    </row>
    <row r="25" spans="1:5" s="1" customFormat="1" ht="31.5" customHeight="1">
      <c r="A25" s="15">
        <v>18</v>
      </c>
      <c r="B25" s="23" t="s">
        <v>15</v>
      </c>
      <c r="C25" s="21">
        <f>22862.63-0.63</f>
        <v>22862</v>
      </c>
      <c r="D25" s="22">
        <f t="shared" si="0"/>
        <v>22862</v>
      </c>
      <c r="E25" s="22">
        <f t="shared" si="1"/>
        <v>22862</v>
      </c>
    </row>
    <row r="26" spans="1:5" s="1" customFormat="1" ht="38.25" customHeight="1">
      <c r="A26" s="15">
        <v>19</v>
      </c>
      <c r="B26" s="23" t="s">
        <v>26</v>
      </c>
      <c r="C26" s="21">
        <f>12236.76-0.76</f>
        <v>12236</v>
      </c>
      <c r="D26" s="22">
        <f t="shared" si="0"/>
        <v>12236</v>
      </c>
      <c r="E26" s="22">
        <f t="shared" si="1"/>
        <v>12236</v>
      </c>
    </row>
    <row r="27" spans="1:5" s="1" customFormat="1" ht="30.75" customHeight="1">
      <c r="A27" s="15">
        <v>20</v>
      </c>
      <c r="B27" s="23" t="s">
        <v>10</v>
      </c>
      <c r="C27" s="21">
        <f>6037.75-1.75</f>
        <v>6036</v>
      </c>
      <c r="D27" s="22">
        <f t="shared" si="0"/>
        <v>6036</v>
      </c>
      <c r="E27" s="22">
        <f t="shared" si="1"/>
        <v>6036</v>
      </c>
    </row>
    <row r="28" spans="1:5" s="1" customFormat="1" ht="26.25" customHeight="1">
      <c r="A28" s="15">
        <v>21</v>
      </c>
      <c r="B28" s="23" t="s">
        <v>21</v>
      </c>
      <c r="C28" s="21">
        <f>10172.92-0.92</f>
        <v>10172</v>
      </c>
      <c r="D28" s="22">
        <f t="shared" si="0"/>
        <v>10172</v>
      </c>
      <c r="E28" s="22">
        <f t="shared" si="1"/>
        <v>10172</v>
      </c>
    </row>
    <row r="29" spans="1:5" s="1" customFormat="1" ht="27.75" customHeight="1">
      <c r="A29" s="15">
        <v>22</v>
      </c>
      <c r="B29" s="23" t="s">
        <v>27</v>
      </c>
      <c r="C29" s="21">
        <f>10020.56-0.56</f>
        <v>10020</v>
      </c>
      <c r="D29" s="22">
        <f t="shared" si="0"/>
        <v>10020</v>
      </c>
      <c r="E29" s="22">
        <f t="shared" si="1"/>
        <v>10020</v>
      </c>
    </row>
    <row r="30" spans="1:5" s="1" customFormat="1" ht="28.5" customHeight="1">
      <c r="A30" s="15">
        <v>23</v>
      </c>
      <c r="B30" s="23" t="s">
        <v>5</v>
      </c>
      <c r="C30" s="21">
        <f>8544.98-0.98</f>
        <v>8544</v>
      </c>
      <c r="D30" s="22">
        <f t="shared" si="0"/>
        <v>8544</v>
      </c>
      <c r="E30" s="22">
        <f t="shared" si="1"/>
        <v>8544</v>
      </c>
    </row>
    <row r="31" spans="1:5" s="9" customFormat="1" ht="58.5" customHeight="1">
      <c r="A31" s="15">
        <v>24</v>
      </c>
      <c r="B31" s="23" t="s">
        <v>22</v>
      </c>
      <c r="C31" s="22">
        <f>20835.4-1.4</f>
        <v>20834</v>
      </c>
      <c r="D31" s="22">
        <f t="shared" si="0"/>
        <v>20834</v>
      </c>
      <c r="E31" s="22">
        <f t="shared" si="1"/>
        <v>20834</v>
      </c>
    </row>
    <row r="32" spans="1:5" s="1" customFormat="1" ht="24.75" customHeight="1">
      <c r="A32" s="34" t="s">
        <v>3</v>
      </c>
      <c r="B32" s="34"/>
      <c r="C32" s="21">
        <f>SUM(C8:C31)</f>
        <v>253828</v>
      </c>
      <c r="D32" s="22">
        <f>SUM(D8:D31)</f>
        <v>253828</v>
      </c>
      <c r="E32" s="22">
        <f>SUM(E8:E31)</f>
        <v>253828</v>
      </c>
    </row>
    <row r="33" spans="1:2" s="1" customFormat="1" ht="18" customHeight="1">
      <c r="A33" s="3" t="s">
        <v>4</v>
      </c>
      <c r="B33" s="29"/>
    </row>
    <row r="34" spans="1:5" ht="48.75" customHeight="1">
      <c r="A34" s="15" t="s">
        <v>23</v>
      </c>
      <c r="B34" s="23" t="s">
        <v>24</v>
      </c>
      <c r="C34" s="18" t="s">
        <v>35</v>
      </c>
      <c r="D34" s="18" t="s">
        <v>36</v>
      </c>
      <c r="E34" s="18" t="s">
        <v>37</v>
      </c>
    </row>
    <row r="35" spans="1:5" s="1" customFormat="1" ht="30" customHeight="1">
      <c r="A35" s="16">
        <v>1</v>
      </c>
      <c r="B35" s="23" t="s">
        <v>1</v>
      </c>
      <c r="C35" s="22">
        <f>29149-1</f>
        <v>29148</v>
      </c>
      <c r="D35" s="22">
        <f>C35</f>
        <v>29148</v>
      </c>
      <c r="E35" s="22">
        <f>D35</f>
        <v>29148</v>
      </c>
    </row>
    <row r="36" spans="1:5" s="10" customFormat="1" ht="20.25" customHeight="1">
      <c r="A36" s="33" t="s">
        <v>2</v>
      </c>
      <c r="B36" s="33"/>
      <c r="C36" s="22">
        <f>SUM(C35:C35)</f>
        <v>29148</v>
      </c>
      <c r="D36" s="22">
        <f>SUM(D35:D35)</f>
        <v>29148</v>
      </c>
      <c r="E36" s="22">
        <f>SUM(E35)</f>
        <v>29148</v>
      </c>
    </row>
    <row r="37" spans="1:2" s="4" customFormat="1" ht="15.75" customHeight="1">
      <c r="A37" s="12"/>
      <c r="B37" s="12"/>
    </row>
    <row r="38" spans="1:5" s="10" customFormat="1" ht="21.75" customHeight="1">
      <c r="A38" s="32" t="s">
        <v>11</v>
      </c>
      <c r="B38" s="32"/>
      <c r="C38" s="22">
        <f>C36+C32</f>
        <v>282976</v>
      </c>
      <c r="D38" s="22">
        <f>D36+D32</f>
        <v>282976</v>
      </c>
      <c r="E38" s="22">
        <f>E36+E32</f>
        <v>282976</v>
      </c>
    </row>
    <row r="39" spans="1:4" ht="21.75" customHeight="1">
      <c r="A39" s="30"/>
      <c r="B39" s="13"/>
      <c r="C39" s="26"/>
      <c r="D39" s="28"/>
    </row>
    <row r="40" spans="1:4" s="10" customFormat="1" ht="15.75" customHeight="1">
      <c r="A40" s="2"/>
      <c r="B40" s="13"/>
      <c r="C40" s="26"/>
      <c r="D40" s="25"/>
    </row>
    <row r="41" spans="2:3" s="10" customFormat="1" ht="15.75" customHeight="1">
      <c r="B41" s="27"/>
      <c r="C41" s="26"/>
    </row>
    <row r="42" spans="2:3" s="10" customFormat="1" ht="15.75" customHeight="1">
      <c r="B42" s="5"/>
      <c r="C42" s="26"/>
    </row>
    <row r="43" spans="2:3" s="10" customFormat="1" ht="15.75" customHeight="1">
      <c r="B43" s="5"/>
      <c r="C43" s="26"/>
    </row>
    <row r="44" spans="2:3" s="10" customFormat="1" ht="15.75" customHeight="1">
      <c r="B44" s="5"/>
      <c r="C44" s="26"/>
    </row>
    <row r="45" s="10" customFormat="1" ht="15.75" customHeight="1"/>
    <row r="46" s="10" customFormat="1" ht="15.75" customHeight="1"/>
    <row r="47" s="10" customFormat="1" ht="15.75" customHeight="1"/>
    <row r="48" s="10" customFormat="1" ht="15.75" customHeight="1"/>
    <row r="49" spans="1:2" ht="15.75" customHeight="1">
      <c r="A49" s="11"/>
      <c r="B49" s="2"/>
    </row>
    <row r="50" spans="1:2" ht="15.75" customHeight="1">
      <c r="A50" s="11"/>
      <c r="B50" s="2"/>
    </row>
    <row r="51" spans="1:2" ht="15.75" customHeight="1">
      <c r="A51" s="2"/>
      <c r="B51" s="2"/>
    </row>
    <row r="52" ht="15.75" customHeight="1">
      <c r="A52" s="2"/>
    </row>
    <row r="53" ht="15.75" customHeight="1">
      <c r="A53" s="2"/>
    </row>
    <row r="54" ht="15.75" customHeight="1"/>
    <row r="55" ht="15.75" customHeight="1"/>
    <row r="56" spans="1:2" ht="16.5" customHeight="1">
      <c r="A56" s="2"/>
      <c r="B56" s="2"/>
    </row>
    <row r="57" ht="18.75" customHeight="1">
      <c r="A57" s="2"/>
    </row>
    <row r="58" ht="19.5" customHeight="1">
      <c r="A58" s="2"/>
    </row>
    <row r="59" ht="12.75">
      <c r="B59" s="2"/>
    </row>
    <row r="60" spans="1:2" ht="12.75">
      <c r="A60" s="17"/>
      <c r="B60" s="2"/>
    </row>
    <row r="61" ht="12.75">
      <c r="B61" s="12"/>
    </row>
    <row r="62" ht="12.75">
      <c r="B62" s="2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2022-01-06T09:40:29Z</cp:lastPrinted>
  <dcterms:created xsi:type="dcterms:W3CDTF">2008-04-01T13:39:35Z</dcterms:created>
  <dcterms:modified xsi:type="dcterms:W3CDTF">2022-01-06T12:18:56Z</dcterms:modified>
  <cp:category/>
  <cp:version/>
  <cp:contentType/>
  <cp:contentStatus/>
</cp:coreProperties>
</file>